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8815" windowHeight="1158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Foglio1!$A$1:$P$54</definedName>
  </definedNames>
  <calcPr calcId="124519" calcMode="manual"/>
</workbook>
</file>

<file path=xl/calcChain.xml><?xml version="1.0" encoding="utf-8"?>
<calcChain xmlns="http://schemas.openxmlformats.org/spreadsheetml/2006/main">
  <c r="C34" i="1"/>
  <c r="F41"/>
  <c r="F16"/>
  <c r="F19" s="1"/>
  <c r="F24" s="1"/>
  <c r="F42" s="1"/>
  <c r="N30" l="1"/>
  <c r="F20" s="1"/>
  <c r="N36" l="1"/>
  <c r="M30"/>
  <c r="K44" l="1"/>
  <c r="F26"/>
  <c r="F44" s="1"/>
  <c r="F43"/>
</calcChain>
</file>

<file path=xl/sharedStrings.xml><?xml version="1.0" encoding="utf-8"?>
<sst xmlns="http://schemas.openxmlformats.org/spreadsheetml/2006/main" count="98" uniqueCount="85">
  <si>
    <t>CONSORZIO TIBERIA DI SPERLONGA</t>
  </si>
  <si>
    <t xml:space="preserve">C.F. 80429760582                                                                                                                </t>
  </si>
  <si>
    <t>Sede : c/o Studio Rag. Claudio Galli</t>
  </si>
  <si>
    <t>Via Parco snc   Tel. 0771/548481</t>
  </si>
  <si>
    <t xml:space="preserve">04029 Sperlonga (LT)     </t>
  </si>
  <si>
    <t>ENTRATE</t>
  </si>
  <si>
    <t>valuta</t>
  </si>
  <si>
    <t>USCITE</t>
  </si>
  <si>
    <t>Manutenzioni</t>
  </si>
  <si>
    <t>Spese corr.</t>
  </si>
  <si>
    <t>Totale</t>
  </si>
  <si>
    <t>e investimenti</t>
  </si>
  <si>
    <t>o di int. generale</t>
  </si>
  <si>
    <t>1.- Saldo iniziale bancario al 01.01.2011</t>
  </si>
  <si>
    <t>ENEL</t>
  </si>
  <si>
    <t>Bolletta</t>
  </si>
  <si>
    <t>02.03.2011</t>
  </si>
  <si>
    <t>26.04.2011</t>
  </si>
  <si>
    <t>2.- Incassi da versamenti dal 01.01.2011 al 15.08.2011</t>
  </si>
  <si>
    <t>23.06.2011</t>
  </si>
  <si>
    <t>3.- Incassi bancari dal 01.01.2011 al 15.08.2011</t>
  </si>
  <si>
    <t>Gimatech</t>
  </si>
  <si>
    <t>Guarnizioni guard rail</t>
  </si>
  <si>
    <t>04.04.2011</t>
  </si>
  <si>
    <t>4.- Rimborso trasferta consiglieri</t>
  </si>
  <si>
    <t>Notarberardino</t>
  </si>
  <si>
    <t>Ripristino Buche</t>
  </si>
  <si>
    <t>5.- Incassi totali dal 01.01.2011 al 15.08.2011</t>
  </si>
  <si>
    <t>Esecuz. Dossi stradali</t>
  </si>
  <si>
    <t>20.04.2011</t>
  </si>
  <si>
    <t>6.- Saldo bancario al 15.08.2011</t>
  </si>
  <si>
    <t>Str. Accesso e belvedere</t>
  </si>
  <si>
    <t>07.07.2011</t>
  </si>
  <si>
    <t>Pulizia erba lungo strade</t>
  </si>
  <si>
    <t>14.07.2011</t>
  </si>
  <si>
    <t>Riganti Enrico</t>
  </si>
  <si>
    <t>Riprod. Dis. 05.05 - 31.12</t>
  </si>
  <si>
    <t>24.05.2011</t>
  </si>
  <si>
    <t>Riprod. Disegni golf</t>
  </si>
  <si>
    <t>25.07.2011</t>
  </si>
  <si>
    <t>SAI Monteverde</t>
  </si>
  <si>
    <t>Assicurazione</t>
  </si>
  <si>
    <t>31.05.2011</t>
  </si>
  <si>
    <t>Ammassari</t>
  </si>
  <si>
    <t>Rimb. spese canc. postali</t>
  </si>
  <si>
    <t>13.06.2011</t>
  </si>
  <si>
    <t>Avv. Palazzo</t>
  </si>
  <si>
    <t>Pagam. Parz. parcella</t>
  </si>
  <si>
    <t>Sicurstrade</t>
  </si>
  <si>
    <t>Cartelli stradali</t>
  </si>
  <si>
    <t>Sperlonga Turismo</t>
  </si>
  <si>
    <t>Partecipazione 2011</t>
  </si>
  <si>
    <t>27.06.2011</t>
  </si>
  <si>
    <t>Spese bancarie</t>
  </si>
  <si>
    <t>fino al 15.08</t>
  </si>
  <si>
    <t>Uscite totali al 15.08.2011</t>
  </si>
  <si>
    <t>Segnaletica  DI.RU.SVO srl</t>
  </si>
  <si>
    <t>Ritenuta acconto Palazzo</t>
  </si>
  <si>
    <t>SITUAZIONE AL 31.12.2011</t>
  </si>
  <si>
    <t>saldata nel corso del 2012.</t>
  </si>
  <si>
    <t>TOTALE ENTRATE</t>
  </si>
  <si>
    <t>Attivo / Deficit di gestione  al 31.12.2011</t>
  </si>
  <si>
    <t>Cassa al 31.12.2011</t>
  </si>
  <si>
    <t>Il Presidente del Consiglio di Amministrazione.</t>
  </si>
  <si>
    <t xml:space="preserve">Dr. Ing. Paolo Ammassari </t>
  </si>
  <si>
    <t>NB: Resta un debito per Euro 1.000,00 + IVA nei confronti dell'Avvocato Virginio Palazzo. La residua quota verrà</t>
  </si>
  <si>
    <t>8.- Contributi consorziati dal 15.08.2011 a fine anno 2011</t>
  </si>
  <si>
    <t>7.-  Incassi bancari dal 15.08.2011 al 31.12.2011</t>
  </si>
  <si>
    <t>Mps</t>
  </si>
  <si>
    <t>Riganti</t>
  </si>
  <si>
    <t>Negro</t>
  </si>
  <si>
    <t>Bollette 08 e 12</t>
  </si>
  <si>
    <t>Copie per Assemblea</t>
  </si>
  <si>
    <t>Presente per ricerche notarili</t>
  </si>
  <si>
    <t>Uscite totali dal 15.08.al 31.12 2011</t>
  </si>
  <si>
    <t>9.-  Incassi totali nel 2011</t>
  </si>
  <si>
    <t>9.- Saldo finale bancario al 31.12.2011</t>
  </si>
  <si>
    <t xml:space="preserve">                       Cassa al 01.01.2012</t>
  </si>
  <si>
    <t>USCITE TOTALI 2012</t>
  </si>
  <si>
    <t xml:space="preserve">        TOTALE USCITE</t>
  </si>
  <si>
    <t>Situazione crediti dai Consorziati al 31.12.2011</t>
  </si>
  <si>
    <t>Situazione debuti al 31,12,2011</t>
  </si>
  <si>
    <t>Pulizia belvedere  (stima)</t>
  </si>
  <si>
    <t>Costi convocazione assemblea (stima)</t>
  </si>
  <si>
    <t>CONSUNTIVO DELLE ENTRATE E DELLE USCITE AL 31.12.2011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</si>
</sst>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Times New Roman"/>
      <family val="1"/>
    </font>
    <font>
      <sz val="14"/>
      <name val="Arial"/>
      <family val="2"/>
    </font>
    <font>
      <b/>
      <i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u/>
      <sz val="14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3" fillId="0" borderId="3" xfId="0" applyFont="1" applyBorder="1" applyAlignment="1"/>
    <xf numFmtId="164" fontId="3" fillId="0" borderId="3" xfId="0" applyNumberFormat="1" applyFont="1" applyBorder="1" applyAlignment="1"/>
    <xf numFmtId="0" fontId="0" fillId="0" borderId="3" xfId="0" applyBorder="1" applyAlignment="1"/>
    <xf numFmtId="0" fontId="0" fillId="0" borderId="3" xfId="0" applyBorder="1"/>
    <xf numFmtId="0" fontId="0" fillId="0" borderId="4" xfId="0" applyBorder="1"/>
    <xf numFmtId="0" fontId="3" fillId="0" borderId="0" xfId="0" applyFont="1" applyBorder="1" applyAlignment="1"/>
    <xf numFmtId="164" fontId="3" fillId="0" borderId="0" xfId="0" applyNumberFormat="1" applyFont="1" applyBorder="1" applyAlignment="1"/>
    <xf numFmtId="0" fontId="0" fillId="0" borderId="0" xfId="0" applyBorder="1" applyAlignment="1"/>
    <xf numFmtId="0" fontId="0" fillId="0" borderId="0" xfId="0" applyBorder="1"/>
    <xf numFmtId="0" fontId="0" fillId="0" borderId="6" xfId="0" applyBorder="1"/>
    <xf numFmtId="0" fontId="5" fillId="0" borderId="0" xfId="0" applyFont="1" applyBorder="1"/>
    <xf numFmtId="0" fontId="6" fillId="0" borderId="0" xfId="0" applyFont="1" applyBorder="1" applyAlignment="1"/>
    <xf numFmtId="164" fontId="0" fillId="0" borderId="0" xfId="0" applyNumberFormat="1" applyBorder="1" applyAlignment="1"/>
    <xf numFmtId="0" fontId="0" fillId="0" borderId="0" xfId="0" applyFill="1" applyBorder="1"/>
    <xf numFmtId="0" fontId="6" fillId="0" borderId="0" xfId="0" applyFont="1" applyBorder="1"/>
    <xf numFmtId="164" fontId="0" fillId="0" borderId="0" xfId="0" applyNumberFormat="1" applyBorder="1"/>
    <xf numFmtId="0" fontId="7" fillId="0" borderId="0" xfId="0" applyFont="1" applyFill="1" applyBorder="1"/>
    <xf numFmtId="0" fontId="8" fillId="0" borderId="0" xfId="0" applyFont="1" applyBorder="1" applyAlignment="1">
      <alignment vertical="distributed" wrapText="1"/>
    </xf>
    <xf numFmtId="0" fontId="8" fillId="0" borderId="0" xfId="0" applyFont="1" applyFill="1" applyBorder="1" applyAlignment="1">
      <alignment vertical="distributed" wrapText="1"/>
    </xf>
    <xf numFmtId="164" fontId="11" fillId="0" borderId="7" xfId="0" applyNumberFormat="1" applyFont="1" applyBorder="1" applyAlignment="1">
      <alignment horizontal="center"/>
    </xf>
    <xf numFmtId="0" fontId="10" fillId="0" borderId="0" xfId="0" applyFont="1" applyBorder="1" applyAlignment="1"/>
    <xf numFmtId="0" fontId="10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4" xfId="0" applyFont="1" applyBorder="1" applyAlignment="1"/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0" fillId="0" borderId="15" xfId="0" applyFont="1" applyBorder="1" applyAlignment="1"/>
    <xf numFmtId="164" fontId="0" fillId="0" borderId="6" xfId="0" applyNumberFormat="1" applyBorder="1"/>
    <xf numFmtId="43" fontId="5" fillId="0" borderId="0" xfId="1" applyFont="1" applyBorder="1"/>
    <xf numFmtId="43" fontId="5" fillId="0" borderId="0" xfId="1" applyFont="1" applyBorder="1" applyAlignment="1"/>
    <xf numFmtId="0" fontId="0" fillId="0" borderId="12" xfId="0" applyBorder="1"/>
    <xf numFmtId="164" fontId="5" fillId="0" borderId="0" xfId="0" applyNumberFormat="1" applyFont="1" applyBorder="1"/>
    <xf numFmtId="43" fontId="5" fillId="0" borderId="0" xfId="1" applyFont="1" applyFill="1" applyBorder="1" applyAlignment="1"/>
    <xf numFmtId="0" fontId="0" fillId="0" borderId="17" xfId="0" applyBorder="1"/>
    <xf numFmtId="0" fontId="0" fillId="0" borderId="13" xfId="0" applyBorder="1"/>
    <xf numFmtId="0" fontId="15" fillId="0" borderId="0" xfId="0" applyFont="1" applyBorder="1"/>
    <xf numFmtId="164" fontId="15" fillId="0" borderId="0" xfId="0" applyNumberFormat="1" applyFont="1" applyBorder="1"/>
    <xf numFmtId="0" fontId="14" fillId="0" borderId="18" xfId="0" applyFont="1" applyBorder="1" applyAlignment="1">
      <alignment horizontal="center"/>
    </xf>
    <xf numFmtId="164" fontId="14" fillId="0" borderId="20" xfId="0" applyNumberFormat="1" applyFont="1" applyBorder="1" applyAlignment="1">
      <alignment horizontal="center"/>
    </xf>
    <xf numFmtId="164" fontId="7" fillId="0" borderId="21" xfId="0" applyNumberFormat="1" applyFont="1" applyBorder="1"/>
    <xf numFmtId="164" fontId="14" fillId="0" borderId="22" xfId="0" applyNumberFormat="1" applyFont="1" applyBorder="1"/>
    <xf numFmtId="0" fontId="15" fillId="0" borderId="21" xfId="0" applyFont="1" applyBorder="1"/>
    <xf numFmtId="164" fontId="5" fillId="0" borderId="21" xfId="0" applyNumberFormat="1" applyFont="1" applyFill="1" applyBorder="1"/>
    <xf numFmtId="164" fontId="15" fillId="0" borderId="21" xfId="0" applyNumberFormat="1" applyFont="1" applyFill="1" applyBorder="1"/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164" fontId="14" fillId="0" borderId="26" xfId="0" applyNumberFormat="1" applyFont="1" applyBorder="1" applyAlignment="1"/>
    <xf numFmtId="0" fontId="14" fillId="0" borderId="0" xfId="0" applyFont="1" applyBorder="1" applyAlignment="1"/>
    <xf numFmtId="164" fontId="14" fillId="0" borderId="0" xfId="0" applyNumberFormat="1" applyFont="1" applyBorder="1"/>
    <xf numFmtId="0" fontId="0" fillId="0" borderId="15" xfId="0" applyBorder="1"/>
    <xf numFmtId="0" fontId="17" fillId="0" borderId="5" xfId="0" applyFont="1" applyBorder="1"/>
    <xf numFmtId="43" fontId="12" fillId="0" borderId="5" xfId="1" applyFont="1" applyFill="1" applyBorder="1" applyAlignment="1"/>
    <xf numFmtId="164" fontId="12" fillId="0" borderId="0" xfId="0" applyNumberFormat="1" applyFont="1" applyFill="1" applyBorder="1" applyAlignment="1"/>
    <xf numFmtId="43" fontId="17" fillId="0" borderId="0" xfId="1" applyFont="1" applyBorder="1"/>
    <xf numFmtId="43" fontId="17" fillId="0" borderId="1" xfId="1" applyNumberFormat="1" applyFont="1" applyBorder="1"/>
    <xf numFmtId="164" fontId="12" fillId="0" borderId="4" xfId="0" applyNumberFormat="1" applyFont="1" applyBorder="1"/>
    <xf numFmtId="164" fontId="12" fillId="0" borderId="6" xfId="0" applyNumberFormat="1" applyFont="1" applyBorder="1"/>
    <xf numFmtId="164" fontId="17" fillId="0" borderId="14" xfId="0" applyNumberFormat="1" applyFont="1" applyBorder="1"/>
    <xf numFmtId="164" fontId="12" fillId="0" borderId="15" xfId="0" applyNumberFormat="1" applyFont="1" applyBorder="1"/>
    <xf numFmtId="164" fontId="12" fillId="0" borderId="12" xfId="0" applyNumberFormat="1" applyFont="1" applyBorder="1"/>
    <xf numFmtId="164" fontId="18" fillId="0" borderId="12" xfId="0" applyNumberFormat="1" applyFont="1" applyBorder="1"/>
    <xf numFmtId="164" fontId="12" fillId="0" borderId="16" xfId="0" applyNumberFormat="1" applyFont="1" applyBorder="1"/>
    <xf numFmtId="164" fontId="12" fillId="0" borderId="17" xfId="0" applyNumberFormat="1" applyFont="1" applyFill="1" applyBorder="1" applyAlignment="1"/>
    <xf numFmtId="0" fontId="17" fillId="0" borderId="13" xfId="0" applyFont="1" applyBorder="1"/>
    <xf numFmtId="0" fontId="12" fillId="0" borderId="5" xfId="0" applyFont="1" applyBorder="1"/>
    <xf numFmtId="0" fontId="0" fillId="0" borderId="5" xfId="0" applyFont="1" applyBorder="1"/>
    <xf numFmtId="164" fontId="14" fillId="0" borderId="14" xfId="0" applyNumberFormat="1" applyFont="1" applyBorder="1"/>
    <xf numFmtId="44" fontId="12" fillId="0" borderId="0" xfId="0" applyNumberFormat="1" applyFont="1" applyFill="1" applyBorder="1" applyAlignment="1"/>
    <xf numFmtId="44" fontId="0" fillId="0" borderId="0" xfId="0" applyNumberFormat="1" applyFont="1" applyBorder="1"/>
    <xf numFmtId="44" fontId="12" fillId="0" borderId="12" xfId="0" applyNumberFormat="1" applyFont="1" applyFill="1" applyBorder="1" applyAlignment="1"/>
    <xf numFmtId="44" fontId="0" fillId="0" borderId="14" xfId="0" applyNumberFormat="1" applyFont="1" applyBorder="1"/>
    <xf numFmtId="44" fontId="12" fillId="0" borderId="11" xfId="0" applyNumberFormat="1" applyFont="1" applyBorder="1" applyAlignment="1"/>
    <xf numFmtId="44" fontId="17" fillId="0" borderId="11" xfId="0" applyNumberFormat="1" applyFont="1" applyBorder="1"/>
    <xf numFmtId="44" fontId="12" fillId="0" borderId="12" xfId="0" applyNumberFormat="1" applyFont="1" applyBorder="1" applyAlignment="1"/>
    <xf numFmtId="44" fontId="17" fillId="0" borderId="12" xfId="0" applyNumberFormat="1" applyFont="1" applyBorder="1"/>
    <xf numFmtId="44" fontId="17" fillId="0" borderId="16" xfId="0" applyNumberFormat="1" applyFont="1" applyBorder="1"/>
    <xf numFmtId="0" fontId="17" fillId="0" borderId="6" xfId="0" applyFont="1" applyBorder="1"/>
    <xf numFmtId="43" fontId="17" fillId="0" borderId="27" xfId="1" applyFont="1" applyBorder="1"/>
    <xf numFmtId="43" fontId="12" fillId="0" borderId="5" xfId="1" applyFont="1" applyBorder="1"/>
    <xf numFmtId="43" fontId="17" fillId="0" borderId="5" xfId="1" applyFont="1" applyBorder="1"/>
    <xf numFmtId="43" fontId="12" fillId="0" borderId="24" xfId="1" applyFont="1" applyFill="1" applyBorder="1" applyAlignment="1"/>
    <xf numFmtId="164" fontId="12" fillId="0" borderId="5" xfId="0" applyNumberFormat="1" applyFont="1" applyFill="1" applyBorder="1" applyAlignment="1"/>
    <xf numFmtId="0" fontId="17" fillId="0" borderId="0" xfId="0" applyFont="1" applyBorder="1"/>
    <xf numFmtId="164" fontId="17" fillId="0" borderId="0" xfId="0" applyNumberFormat="1" applyFont="1" applyBorder="1"/>
    <xf numFmtId="164" fontId="12" fillId="0" borderId="14" xfId="0" applyNumberFormat="1" applyFont="1" applyFill="1" applyBorder="1" applyAlignment="1"/>
    <xf numFmtId="0" fontId="12" fillId="0" borderId="17" xfId="0" applyFont="1" applyBorder="1"/>
    <xf numFmtId="0" fontId="5" fillId="0" borderId="13" xfId="0" applyFont="1" applyBorder="1"/>
    <xf numFmtId="0" fontId="9" fillId="0" borderId="0" xfId="0" applyFont="1" applyFill="1" applyBorder="1" applyAlignment="1">
      <alignment horizontal="center" vertical="distributed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0" fillId="0" borderId="12" xfId="0" applyFont="1" applyBorder="1"/>
    <xf numFmtId="44" fontId="12" fillId="0" borderId="12" xfId="1" applyNumberFormat="1" applyFont="1" applyBorder="1"/>
    <xf numFmtId="164" fontId="20" fillId="0" borderId="0" xfId="0" applyNumberFormat="1" applyFont="1" applyBorder="1"/>
    <xf numFmtId="44" fontId="0" fillId="0" borderId="0" xfId="0" applyNumberFormat="1" applyBorder="1"/>
    <xf numFmtId="4" fontId="0" fillId="0" borderId="0" xfId="0" applyNumberFormat="1" applyBorder="1"/>
    <xf numFmtId="0" fontId="12" fillId="0" borderId="0" xfId="0" applyFont="1" applyBorder="1"/>
    <xf numFmtId="164" fontId="12" fillId="0" borderId="28" xfId="0" applyNumberFormat="1" applyFont="1" applyBorder="1"/>
    <xf numFmtId="0" fontId="0" fillId="0" borderId="21" xfId="0" applyBorder="1"/>
    <xf numFmtId="43" fontId="14" fillId="0" borderId="19" xfId="1" applyFont="1" applyBorder="1" applyAlignment="1"/>
    <xf numFmtId="43" fontId="14" fillId="0" borderId="23" xfId="1" applyFont="1" applyFill="1" applyBorder="1"/>
    <xf numFmtId="43" fontId="22" fillId="0" borderId="23" xfId="1" applyFont="1" applyBorder="1"/>
    <xf numFmtId="0" fontId="17" fillId="0" borderId="2" xfId="0" applyFont="1" applyBorder="1"/>
    <xf numFmtId="0" fontId="17" fillId="0" borderId="3" xfId="0" applyFont="1" applyBorder="1"/>
    <xf numFmtId="0" fontId="17" fillId="0" borderId="3" xfId="0" applyFont="1" applyFill="1" applyBorder="1"/>
    <xf numFmtId="0" fontId="17" fillId="0" borderId="17" xfId="0" applyFont="1" applyBorder="1"/>
    <xf numFmtId="0" fontId="17" fillId="0" borderId="11" xfId="0" applyFont="1" applyBorder="1"/>
    <xf numFmtId="0" fontId="17" fillId="0" borderId="12" xfId="0" applyFont="1" applyBorder="1"/>
    <xf numFmtId="0" fontId="17" fillId="0" borderId="14" xfId="0" applyFont="1" applyBorder="1"/>
    <xf numFmtId="43" fontId="17" fillId="0" borderId="11" xfId="1" applyFont="1" applyBorder="1"/>
    <xf numFmtId="43" fontId="17" fillId="0" borderId="12" xfId="1" applyFont="1" applyBorder="1"/>
    <xf numFmtId="43" fontId="17" fillId="0" borderId="14" xfId="1" applyFont="1" applyBorder="1"/>
    <xf numFmtId="43" fontId="17" fillId="0" borderId="14" xfId="0" applyNumberFormat="1" applyFont="1" applyBorder="1"/>
    <xf numFmtId="43" fontId="0" fillId="0" borderId="0" xfId="1" applyFont="1" applyBorder="1"/>
    <xf numFmtId="44" fontId="12" fillId="0" borderId="1" xfId="0" applyNumberFormat="1" applyFont="1" applyFill="1" applyBorder="1" applyAlignment="1"/>
    <xf numFmtId="0" fontId="0" fillId="0" borderId="0" xfId="0" applyFont="1" applyBorder="1"/>
    <xf numFmtId="44" fontId="12" fillId="0" borderId="0" xfId="0" applyNumberFormat="1" applyFont="1" applyBorder="1"/>
    <xf numFmtId="4" fontId="18" fillId="0" borderId="0" xfId="0" applyNumberFormat="1" applyFont="1" applyBorder="1"/>
    <xf numFmtId="43" fontId="21" fillId="0" borderId="0" xfId="1" applyFont="1" applyBorder="1"/>
    <xf numFmtId="0" fontId="0" fillId="0" borderId="5" xfId="0" applyBorder="1"/>
    <xf numFmtId="0" fontId="2" fillId="0" borderId="2" xfId="0" applyFont="1" applyBorder="1"/>
    <xf numFmtId="0" fontId="4" fillId="0" borderId="5" xfId="0" applyFont="1" applyBorder="1"/>
    <xf numFmtId="0" fontId="5" fillId="0" borderId="5" xfId="0" applyFont="1" applyBorder="1"/>
    <xf numFmtId="0" fontId="8" fillId="0" borderId="5" xfId="0" applyFont="1" applyBorder="1" applyAlignment="1">
      <alignment vertical="distributed" wrapText="1"/>
    </xf>
    <xf numFmtId="0" fontId="16" fillId="0" borderId="5" xfId="0" applyFont="1" applyBorder="1"/>
    <xf numFmtId="0" fontId="19" fillId="0" borderId="29" xfId="0" applyFont="1" applyBorder="1"/>
    <xf numFmtId="0" fontId="14" fillId="0" borderId="30" xfId="0" applyFont="1" applyBorder="1" applyAlignment="1">
      <alignment horizontal="center"/>
    </xf>
    <xf numFmtId="164" fontId="14" fillId="0" borderId="29" xfId="0" applyNumberFormat="1" applyFont="1" applyFill="1" applyBorder="1" applyAlignment="1">
      <alignment horizontal="left"/>
    </xf>
    <xf numFmtId="0" fontId="14" fillId="0" borderId="24" xfId="0" applyFont="1" applyBorder="1" applyAlignment="1">
      <alignment horizontal="center"/>
    </xf>
    <xf numFmtId="164" fontId="12" fillId="0" borderId="0" xfId="0" applyNumberFormat="1" applyFont="1" applyBorder="1"/>
    <xf numFmtId="43" fontId="12" fillId="0" borderId="0" xfId="1" applyFont="1" applyFill="1" applyBorder="1" applyAlignment="1"/>
    <xf numFmtId="44" fontId="12" fillId="0" borderId="0" xfId="0" applyNumberFormat="1" applyFont="1" applyFill="1" applyBorder="1"/>
    <xf numFmtId="43" fontId="12" fillId="0" borderId="0" xfId="1" applyFont="1" applyBorder="1"/>
    <xf numFmtId="0" fontId="1" fillId="0" borderId="0" xfId="0" applyFont="1" applyBorder="1"/>
    <xf numFmtId="43" fontId="12" fillId="0" borderId="0" xfId="1" applyFont="1" applyFill="1" applyBorder="1"/>
    <xf numFmtId="0" fontId="9" fillId="0" borderId="0" xfId="0" applyFont="1" applyFill="1" applyBorder="1" applyAlignment="1">
      <alignment horizontal="center" vertical="distributed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="50" zoomScaleNormal="50" workbookViewId="0">
      <selection activeCell="F15" sqref="F15"/>
    </sheetView>
  </sheetViews>
  <sheetFormatPr defaultRowHeight="15"/>
  <cols>
    <col min="1" max="1" width="37.7109375" customWidth="1"/>
    <col min="2" max="2" width="13.7109375" customWidth="1"/>
    <col min="3" max="3" width="13.5703125" customWidth="1"/>
    <col min="5" max="5" width="25.140625" customWidth="1"/>
    <col min="6" max="6" width="16.5703125" customWidth="1"/>
    <col min="11" max="11" width="21.28515625" customWidth="1"/>
    <col min="12" max="12" width="16.28515625" customWidth="1"/>
    <col min="13" max="13" width="14.85546875" customWidth="1"/>
    <col min="14" max="14" width="15.140625" customWidth="1"/>
    <col min="22" max="22" width="15.140625" customWidth="1"/>
    <col min="23" max="23" width="14.5703125" customWidth="1"/>
  </cols>
  <sheetData>
    <row r="1" spans="1:15" ht="27">
      <c r="A1" s="127" t="s">
        <v>0</v>
      </c>
      <c r="B1" s="2"/>
      <c r="C1" s="2"/>
      <c r="D1" s="2"/>
      <c r="E1" s="2"/>
      <c r="F1" s="3"/>
      <c r="G1" s="4"/>
      <c r="H1" s="4"/>
      <c r="I1" s="4"/>
      <c r="J1" s="5"/>
      <c r="K1" s="5"/>
      <c r="L1" s="5"/>
      <c r="M1" s="5"/>
      <c r="N1" s="5"/>
      <c r="O1" s="6"/>
    </row>
    <row r="2" spans="1:15" ht="19.5">
      <c r="A2" s="128"/>
      <c r="B2" s="7"/>
      <c r="C2" s="7"/>
      <c r="D2" s="7"/>
      <c r="E2" s="7"/>
      <c r="F2" s="8"/>
      <c r="G2" s="9"/>
      <c r="H2" s="9"/>
      <c r="I2" s="9"/>
      <c r="J2" s="10"/>
      <c r="K2" s="10"/>
      <c r="L2" s="10"/>
      <c r="M2" s="10"/>
      <c r="N2" s="10"/>
      <c r="O2" s="11"/>
    </row>
    <row r="3" spans="1:15">
      <c r="A3" s="129" t="s">
        <v>1</v>
      </c>
      <c r="B3" s="13"/>
      <c r="C3" s="13"/>
      <c r="D3" s="13"/>
      <c r="E3" s="9"/>
      <c r="F3" s="14"/>
      <c r="G3" s="9"/>
      <c r="H3" s="9"/>
      <c r="I3" s="9"/>
      <c r="J3" s="10"/>
      <c r="K3" s="10"/>
      <c r="L3" s="10"/>
      <c r="M3" s="10"/>
      <c r="N3" s="10"/>
      <c r="O3" s="11"/>
    </row>
    <row r="4" spans="1:15">
      <c r="A4" s="129" t="s">
        <v>2</v>
      </c>
      <c r="B4" s="13"/>
      <c r="C4" s="13"/>
      <c r="D4" s="13"/>
      <c r="E4" s="9"/>
      <c r="F4" s="14"/>
      <c r="G4" s="9"/>
      <c r="H4" s="9"/>
      <c r="I4" s="9"/>
      <c r="J4" s="10"/>
      <c r="K4" s="10"/>
      <c r="L4" s="10"/>
      <c r="M4" s="10"/>
      <c r="N4" s="10"/>
      <c r="O4" s="11"/>
    </row>
    <row r="5" spans="1:15">
      <c r="A5" s="129" t="s">
        <v>3</v>
      </c>
      <c r="B5" s="13"/>
      <c r="C5" s="13"/>
      <c r="D5" s="13"/>
      <c r="E5" s="9"/>
      <c r="F5" s="14"/>
      <c r="G5" s="9"/>
      <c r="H5" s="9"/>
      <c r="I5" s="9"/>
      <c r="J5" s="10"/>
      <c r="K5" s="10"/>
      <c r="L5" s="15"/>
      <c r="M5" s="15"/>
      <c r="N5" s="15"/>
      <c r="O5" s="11"/>
    </row>
    <row r="6" spans="1:15">
      <c r="A6" s="129" t="s">
        <v>4</v>
      </c>
      <c r="B6" s="16"/>
      <c r="C6" s="16"/>
      <c r="D6" s="16"/>
      <c r="E6" s="10"/>
      <c r="F6" s="17"/>
      <c r="G6" s="10"/>
      <c r="H6" s="10"/>
      <c r="I6" s="10"/>
      <c r="J6" s="10"/>
      <c r="K6" s="10"/>
      <c r="L6" s="18"/>
      <c r="M6" s="15"/>
      <c r="N6" s="15"/>
      <c r="O6" s="11"/>
    </row>
    <row r="7" spans="1:15" ht="20.25">
      <c r="A7" s="130"/>
      <c r="B7" s="19"/>
      <c r="C7" s="142" t="s">
        <v>84</v>
      </c>
      <c r="D7" s="142"/>
      <c r="E7" s="142"/>
      <c r="F7" s="142"/>
      <c r="G7" s="142"/>
      <c r="H7" s="142"/>
      <c r="I7" s="142"/>
      <c r="J7" s="142"/>
      <c r="K7" s="142"/>
      <c r="L7" s="20"/>
      <c r="M7" s="20"/>
      <c r="N7" s="20"/>
      <c r="O7" s="11"/>
    </row>
    <row r="8" spans="1:15" ht="20.25">
      <c r="A8" s="130"/>
      <c r="B8" s="19"/>
      <c r="C8" s="142"/>
      <c r="D8" s="142"/>
      <c r="E8" s="142"/>
      <c r="F8" s="142"/>
      <c r="G8" s="142"/>
      <c r="H8" s="142"/>
      <c r="I8" s="142"/>
      <c r="J8" s="142"/>
      <c r="K8" s="142"/>
      <c r="L8" s="19"/>
      <c r="M8" s="19"/>
      <c r="N8" s="19"/>
      <c r="O8" s="11"/>
    </row>
    <row r="9" spans="1:15" ht="2.25" customHeight="1">
      <c r="A9" s="130"/>
      <c r="B9" s="19"/>
      <c r="C9" s="142"/>
      <c r="D9" s="142"/>
      <c r="E9" s="142"/>
      <c r="F9" s="142"/>
      <c r="G9" s="142"/>
      <c r="H9" s="142"/>
      <c r="I9" s="142"/>
      <c r="J9" s="142"/>
      <c r="K9" s="142"/>
      <c r="L9" s="19"/>
      <c r="M9" s="19"/>
      <c r="N9" s="19"/>
      <c r="O9" s="11"/>
    </row>
    <row r="10" spans="1:15" ht="21" thickBot="1">
      <c r="A10" s="130"/>
      <c r="B10" s="19"/>
      <c r="C10" s="95"/>
      <c r="D10" s="95"/>
      <c r="E10" s="95"/>
      <c r="F10" s="95"/>
      <c r="G10" s="95"/>
      <c r="H10" s="95"/>
      <c r="I10" s="95"/>
      <c r="J10" s="95"/>
      <c r="K10" s="95"/>
      <c r="L10" s="19"/>
      <c r="M10" s="19"/>
      <c r="N10" s="19"/>
      <c r="O10" s="11"/>
    </row>
    <row r="11" spans="1:15" ht="19.5" thickBot="1">
      <c r="A11" s="143" t="s">
        <v>5</v>
      </c>
      <c r="B11" s="144"/>
      <c r="C11" s="144"/>
      <c r="D11" s="144"/>
      <c r="E11" s="144"/>
      <c r="F11" s="21" t="s">
        <v>6</v>
      </c>
      <c r="G11" s="22"/>
      <c r="H11" s="96"/>
      <c r="I11" s="97" t="s">
        <v>7</v>
      </c>
      <c r="J11" s="97"/>
      <c r="K11" s="97"/>
      <c r="L11" s="145" t="s">
        <v>6</v>
      </c>
      <c r="M11" s="146"/>
      <c r="N11" s="147"/>
      <c r="O11" s="11"/>
    </row>
    <row r="12" spans="1:15" ht="18.75">
      <c r="A12" s="96"/>
      <c r="B12" s="97"/>
      <c r="C12" s="97"/>
      <c r="D12" s="97"/>
      <c r="E12" s="97"/>
      <c r="F12" s="29"/>
      <c r="G12" s="22"/>
      <c r="H12" s="96"/>
      <c r="I12" s="97"/>
      <c r="J12" s="97"/>
      <c r="K12" s="23"/>
      <c r="L12" s="24" t="s">
        <v>8</v>
      </c>
      <c r="M12" s="25" t="s">
        <v>9</v>
      </c>
      <c r="N12" s="26" t="s">
        <v>10</v>
      </c>
      <c r="O12" s="11"/>
    </row>
    <row r="13" spans="1:15" ht="19.5" thickBot="1">
      <c r="A13" s="27"/>
      <c r="B13" s="28"/>
      <c r="C13" s="28"/>
      <c r="D13" s="28"/>
      <c r="E13" s="28"/>
      <c r="F13" s="29"/>
      <c r="G13" s="22"/>
      <c r="H13" s="27"/>
      <c r="I13" s="28"/>
      <c r="J13" s="28"/>
      <c r="K13" s="30"/>
      <c r="L13" s="31" t="s">
        <v>11</v>
      </c>
      <c r="M13" s="32" t="s">
        <v>12</v>
      </c>
      <c r="N13" s="33"/>
      <c r="O13" s="34"/>
    </row>
    <row r="14" spans="1:15">
      <c r="A14" s="72" t="s">
        <v>13</v>
      </c>
      <c r="B14" s="12"/>
      <c r="C14" s="12"/>
      <c r="D14" s="12"/>
      <c r="E14" s="12"/>
      <c r="F14" s="67">
        <v>7112.72</v>
      </c>
      <c r="G14" s="12"/>
      <c r="H14" s="87" t="s">
        <v>14</v>
      </c>
      <c r="I14" s="35"/>
      <c r="J14" s="10" t="s">
        <v>15</v>
      </c>
      <c r="K14" s="84" t="s">
        <v>16</v>
      </c>
      <c r="L14" s="79"/>
      <c r="M14" s="80">
        <v>22.79</v>
      </c>
      <c r="N14" s="63">
        <v>22.79</v>
      </c>
      <c r="O14" s="34"/>
    </row>
    <row r="15" spans="1:15">
      <c r="A15" s="73"/>
      <c r="B15" s="10"/>
      <c r="C15" s="10"/>
      <c r="D15" s="10"/>
      <c r="E15" s="10"/>
      <c r="F15" s="98"/>
      <c r="G15" s="12"/>
      <c r="H15" s="87" t="s">
        <v>14</v>
      </c>
      <c r="I15" s="36"/>
      <c r="J15" s="10" t="s">
        <v>15</v>
      </c>
      <c r="K15" s="84" t="s">
        <v>17</v>
      </c>
      <c r="L15" s="81"/>
      <c r="M15" s="82">
        <v>20.27</v>
      </c>
      <c r="N15" s="64">
        <v>20.27</v>
      </c>
      <c r="O15" s="34"/>
    </row>
    <row r="16" spans="1:15">
      <c r="A16" s="72" t="s">
        <v>18</v>
      </c>
      <c r="B16" s="10"/>
      <c r="C16" s="10"/>
      <c r="D16" s="10"/>
      <c r="E16" s="10"/>
      <c r="F16" s="104">
        <f>5693.3+399</f>
        <v>6092.3</v>
      </c>
      <c r="G16" s="12"/>
      <c r="H16" s="87" t="s">
        <v>14</v>
      </c>
      <c r="I16" s="61"/>
      <c r="J16" s="10" t="s">
        <v>15</v>
      </c>
      <c r="K16" s="84" t="s">
        <v>19</v>
      </c>
      <c r="L16" s="82"/>
      <c r="M16" s="82">
        <v>22.05</v>
      </c>
      <c r="N16" s="64">
        <v>22.05</v>
      </c>
      <c r="O16" s="34"/>
    </row>
    <row r="17" spans="1:25">
      <c r="A17" s="72" t="s">
        <v>20</v>
      </c>
      <c r="B17" s="10"/>
      <c r="C17" s="10"/>
      <c r="D17" s="10"/>
      <c r="E17" s="10"/>
      <c r="F17" s="68"/>
      <c r="G17" s="12"/>
      <c r="H17" s="87" t="s">
        <v>21</v>
      </c>
      <c r="I17" s="61"/>
      <c r="J17" s="15" t="s">
        <v>22</v>
      </c>
      <c r="K17" s="84" t="s">
        <v>23</v>
      </c>
      <c r="L17" s="82"/>
      <c r="M17" s="82">
        <v>157.69999999999999</v>
      </c>
      <c r="N17" s="64">
        <v>157.69999999999999</v>
      </c>
      <c r="O17" s="34"/>
    </row>
    <row r="18" spans="1:25">
      <c r="A18" s="58" t="s">
        <v>24</v>
      </c>
      <c r="B18" s="10"/>
      <c r="C18" s="10"/>
      <c r="D18" s="10"/>
      <c r="E18" s="10"/>
      <c r="F18" s="69">
        <v>410</v>
      </c>
      <c r="G18" s="38"/>
      <c r="H18" s="87" t="s">
        <v>25</v>
      </c>
      <c r="I18" s="36"/>
      <c r="J18" s="15" t="s">
        <v>26</v>
      </c>
      <c r="K18" s="84" t="s">
        <v>23</v>
      </c>
      <c r="L18" s="81"/>
      <c r="M18" s="82">
        <v>1500.5</v>
      </c>
      <c r="N18" s="64">
        <v>1500.5</v>
      </c>
      <c r="O18" s="34"/>
    </row>
    <row r="19" spans="1:25">
      <c r="A19" s="72" t="s">
        <v>27</v>
      </c>
      <c r="B19" s="12"/>
      <c r="C19" s="12"/>
      <c r="D19" s="12"/>
      <c r="E19" s="38"/>
      <c r="F19" s="67">
        <f>SUM(F16:F18)</f>
        <v>6502.3</v>
      </c>
      <c r="G19" s="38"/>
      <c r="H19" s="87" t="s">
        <v>25</v>
      </c>
      <c r="I19" s="36"/>
      <c r="J19" s="15" t="s">
        <v>28</v>
      </c>
      <c r="K19" s="84" t="s">
        <v>29</v>
      </c>
      <c r="L19" s="81"/>
      <c r="M19" s="82">
        <v>1250.5</v>
      </c>
      <c r="N19" s="64">
        <v>1250.5</v>
      </c>
      <c r="O19" s="34"/>
    </row>
    <row r="20" spans="1:25">
      <c r="A20" s="58" t="s">
        <v>30</v>
      </c>
      <c r="B20" s="10"/>
      <c r="C20" s="10"/>
      <c r="D20" s="10"/>
      <c r="E20" s="102"/>
      <c r="F20" s="99">
        <f>+F14+F19-N30</f>
        <v>2956.1200000000008</v>
      </c>
      <c r="G20" s="38"/>
      <c r="H20" s="87" t="s">
        <v>25</v>
      </c>
      <c r="I20" s="61"/>
      <c r="J20" s="15" t="s">
        <v>31</v>
      </c>
      <c r="K20" s="84" t="s">
        <v>32</v>
      </c>
      <c r="L20" s="81"/>
      <c r="M20" s="82">
        <v>960.51</v>
      </c>
      <c r="N20" s="64">
        <v>960.51</v>
      </c>
      <c r="O20" s="34"/>
      <c r="Q20" s="10"/>
      <c r="R20" s="10"/>
      <c r="S20" s="10"/>
      <c r="T20" s="10"/>
      <c r="U20" s="10"/>
      <c r="V20" s="10"/>
      <c r="W20" s="10"/>
      <c r="X20" s="10"/>
      <c r="Y20" s="10"/>
    </row>
    <row r="21" spans="1:25">
      <c r="A21" s="73"/>
      <c r="B21" s="10"/>
      <c r="C21" s="10"/>
      <c r="D21" s="10"/>
      <c r="E21" s="10"/>
      <c r="F21" s="98"/>
      <c r="G21" s="38"/>
      <c r="H21" s="87" t="s">
        <v>25</v>
      </c>
      <c r="I21" s="36"/>
      <c r="J21" s="10" t="s">
        <v>33</v>
      </c>
      <c r="K21" s="84" t="s">
        <v>34</v>
      </c>
      <c r="L21" s="82"/>
      <c r="M21" s="82">
        <v>1560.51</v>
      </c>
      <c r="N21" s="64">
        <v>1560.51</v>
      </c>
      <c r="O21" s="34"/>
      <c r="Q21" s="10"/>
      <c r="R21" s="10"/>
      <c r="S21" s="10"/>
      <c r="T21" s="10"/>
      <c r="U21" s="10"/>
      <c r="V21" s="10"/>
      <c r="W21" s="10"/>
      <c r="X21" s="10"/>
      <c r="Y21" s="10"/>
    </row>
    <row r="22" spans="1:25">
      <c r="A22" s="72" t="s">
        <v>67</v>
      </c>
      <c r="B22" s="12"/>
      <c r="C22" s="12"/>
      <c r="D22" s="12"/>
      <c r="E22" s="10"/>
      <c r="F22" s="67">
        <v>0</v>
      </c>
      <c r="G22" s="38"/>
      <c r="H22" s="87" t="s">
        <v>35</v>
      </c>
      <c r="I22" s="39"/>
      <c r="J22" s="15" t="s">
        <v>36</v>
      </c>
      <c r="K22" s="84" t="s">
        <v>37</v>
      </c>
      <c r="L22" s="77"/>
      <c r="M22" s="82">
        <v>293.5</v>
      </c>
      <c r="N22" s="64">
        <v>293.5</v>
      </c>
      <c r="O22" s="34"/>
      <c r="Q22" s="10"/>
      <c r="R22" s="10"/>
      <c r="S22" s="10"/>
      <c r="T22" s="10"/>
      <c r="U22" s="10"/>
      <c r="V22" s="10"/>
      <c r="W22" s="10"/>
      <c r="X22" s="10"/>
      <c r="Y22" s="10"/>
    </row>
    <row r="23" spans="1:25">
      <c r="A23" s="72" t="s">
        <v>66</v>
      </c>
      <c r="B23" s="12"/>
      <c r="C23" s="12"/>
      <c r="D23" s="12"/>
      <c r="E23" s="10"/>
      <c r="F23" s="67">
        <v>5774.04</v>
      </c>
      <c r="G23" s="38"/>
      <c r="H23" s="87" t="s">
        <v>35</v>
      </c>
      <c r="I23" s="61"/>
      <c r="J23" s="10" t="s">
        <v>38</v>
      </c>
      <c r="K23" s="84" t="s">
        <v>39</v>
      </c>
      <c r="L23" s="82">
        <v>307.51</v>
      </c>
      <c r="M23" s="37"/>
      <c r="N23" s="64">
        <v>307.51</v>
      </c>
      <c r="O23" s="34"/>
      <c r="Q23" s="10"/>
      <c r="R23" s="10"/>
      <c r="S23" s="10"/>
      <c r="T23" s="10"/>
      <c r="U23" s="10"/>
      <c r="V23" s="10"/>
      <c r="W23" s="10"/>
      <c r="X23" s="10"/>
      <c r="Y23" s="10"/>
    </row>
    <row r="24" spans="1:25">
      <c r="A24" s="72" t="s">
        <v>75</v>
      </c>
      <c r="B24" s="10"/>
      <c r="C24" s="10"/>
      <c r="D24" s="10"/>
      <c r="E24" s="10"/>
      <c r="F24" s="67">
        <f>+F19+F23</f>
        <v>12276.34</v>
      </c>
      <c r="G24" s="38"/>
      <c r="H24" s="87" t="s">
        <v>40</v>
      </c>
      <c r="I24" s="39"/>
      <c r="J24" s="10" t="s">
        <v>41</v>
      </c>
      <c r="K24" s="84" t="s">
        <v>42</v>
      </c>
      <c r="L24" s="77"/>
      <c r="M24" s="82">
        <v>960.5</v>
      </c>
      <c r="N24" s="64">
        <v>960.5</v>
      </c>
      <c r="O24" s="34"/>
      <c r="Q24" s="10"/>
      <c r="R24" s="10"/>
      <c r="S24" s="10"/>
      <c r="T24" s="10"/>
      <c r="U24" s="10"/>
      <c r="V24" s="10"/>
      <c r="W24" s="10"/>
      <c r="X24" s="10"/>
      <c r="Y24" s="10"/>
    </row>
    <row r="25" spans="1:25">
      <c r="A25" s="73"/>
      <c r="B25" s="12"/>
      <c r="C25" s="12"/>
      <c r="D25" s="12"/>
      <c r="E25" s="10"/>
      <c r="F25" s="67"/>
      <c r="G25" s="38"/>
      <c r="H25" s="59" t="s">
        <v>43</v>
      </c>
      <c r="I25" s="61"/>
      <c r="J25" s="15" t="s">
        <v>44</v>
      </c>
      <c r="K25" s="84" t="s">
        <v>45</v>
      </c>
      <c r="L25" s="82"/>
      <c r="M25" s="82">
        <v>590</v>
      </c>
      <c r="N25" s="64">
        <v>590</v>
      </c>
      <c r="O25" s="11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5.75" customHeight="1" thickBot="1">
      <c r="A26" s="93" t="s">
        <v>76</v>
      </c>
      <c r="B26" s="94"/>
      <c r="C26" s="94"/>
      <c r="D26" s="94"/>
      <c r="E26" s="41"/>
      <c r="F26" s="74">
        <f>+F14+F24-N36</f>
        <v>8015.5000000000018</v>
      </c>
      <c r="G26" s="38"/>
      <c r="H26" s="87" t="s">
        <v>46</v>
      </c>
      <c r="I26" s="61"/>
      <c r="J26" s="10" t="s">
        <v>47</v>
      </c>
      <c r="K26" s="84" t="s">
        <v>19</v>
      </c>
      <c r="L26" s="82"/>
      <c r="M26" s="82">
        <v>1000.5</v>
      </c>
      <c r="N26" s="64">
        <v>1000.5</v>
      </c>
      <c r="O26" s="11"/>
      <c r="Q26" s="10"/>
      <c r="R26" s="10"/>
      <c r="S26" s="10"/>
      <c r="T26" s="10"/>
      <c r="U26" s="10"/>
      <c r="V26" s="10"/>
      <c r="W26" s="10"/>
      <c r="X26" s="10"/>
      <c r="Y26" s="10"/>
    </row>
    <row r="27" spans="1:25">
      <c r="A27" s="129"/>
      <c r="B27" s="12"/>
      <c r="C27" s="12"/>
      <c r="D27" s="12"/>
      <c r="E27" s="10"/>
      <c r="F27" s="100"/>
      <c r="G27" s="38"/>
      <c r="H27" s="87" t="s">
        <v>48</v>
      </c>
      <c r="I27" s="61"/>
      <c r="J27" s="10" t="s">
        <v>49</v>
      </c>
      <c r="K27" s="84" t="s">
        <v>19</v>
      </c>
      <c r="L27" s="82"/>
      <c r="M27" s="82">
        <v>1195.76</v>
      </c>
      <c r="N27" s="64">
        <v>1195.76</v>
      </c>
      <c r="O27" s="34"/>
      <c r="Q27" s="10"/>
      <c r="R27" s="10"/>
      <c r="S27" s="10"/>
      <c r="T27" s="10"/>
      <c r="U27" s="10"/>
      <c r="V27" s="10"/>
      <c r="W27" s="10"/>
      <c r="X27" s="10"/>
      <c r="Y27" s="10"/>
    </row>
    <row r="28" spans="1:25">
      <c r="A28" s="126"/>
      <c r="B28" s="12"/>
      <c r="C28" s="12"/>
      <c r="D28" s="12"/>
      <c r="E28" s="12"/>
      <c r="F28" s="38"/>
      <c r="G28" s="38"/>
      <c r="H28" s="87" t="s">
        <v>50</v>
      </c>
      <c r="I28" s="61"/>
      <c r="J28" s="15" t="s">
        <v>51</v>
      </c>
      <c r="K28" s="84" t="s">
        <v>52</v>
      </c>
      <c r="L28" s="82"/>
      <c r="M28" s="82">
        <v>300.5</v>
      </c>
      <c r="N28" s="64">
        <v>300.5</v>
      </c>
      <c r="O28" s="34"/>
      <c r="Q28" s="60"/>
      <c r="R28" s="90"/>
      <c r="S28" s="90"/>
      <c r="T28" s="10"/>
      <c r="U28" s="76"/>
      <c r="V28" s="91"/>
      <c r="W28" s="136"/>
      <c r="X28" s="10"/>
      <c r="Y28" s="10"/>
    </row>
    <row r="29" spans="1:25" ht="15.75" thickBot="1">
      <c r="A29" s="129" t="s">
        <v>80</v>
      </c>
      <c r="B29" s="12"/>
      <c r="C29" s="124">
        <v>69519.5</v>
      </c>
      <c r="D29" s="12"/>
      <c r="E29" s="10"/>
      <c r="F29" s="17"/>
      <c r="G29" s="38"/>
      <c r="H29" s="88" t="s">
        <v>53</v>
      </c>
      <c r="I29" s="62"/>
      <c r="J29" s="1"/>
      <c r="K29" s="85" t="s">
        <v>54</v>
      </c>
      <c r="L29" s="83"/>
      <c r="M29" s="92">
        <v>515.79999999999995</v>
      </c>
      <c r="N29" s="92">
        <v>515.79999999999995</v>
      </c>
      <c r="O29" s="11"/>
      <c r="Q29" s="137"/>
      <c r="R29" s="61"/>
      <c r="S29" s="61"/>
      <c r="T29" s="120"/>
      <c r="U29" s="76"/>
      <c r="V29" s="60"/>
      <c r="W29" s="136"/>
      <c r="X29" s="10"/>
      <c r="Y29" s="10"/>
    </row>
    <row r="30" spans="1:25" ht="15.75" thickBot="1">
      <c r="A30" s="58" t="s">
        <v>81</v>
      </c>
      <c r="B30" s="10"/>
      <c r="C30" s="122"/>
      <c r="D30" s="10"/>
      <c r="E30" s="10"/>
      <c r="F30" s="38"/>
      <c r="G30" s="38"/>
      <c r="H30" s="70" t="s">
        <v>55</v>
      </c>
      <c r="I30" s="71"/>
      <c r="J30" s="71"/>
      <c r="K30" s="57"/>
      <c r="L30" s="78">
        <v>307.51</v>
      </c>
      <c r="M30" s="65">
        <f>SUM(M14:M29)</f>
        <v>10351.39</v>
      </c>
      <c r="N30" s="66">
        <f>SUM(N14:N29)</f>
        <v>10658.9</v>
      </c>
      <c r="O30" s="11"/>
      <c r="Q30" s="137"/>
      <c r="R30" s="61"/>
      <c r="S30" s="61"/>
      <c r="T30" s="61"/>
      <c r="U30" s="76"/>
      <c r="V30" s="75"/>
      <c r="W30" s="138"/>
      <c r="X30" s="10"/>
      <c r="Y30" s="10"/>
    </row>
    <row r="31" spans="1:25">
      <c r="A31" s="89" t="s">
        <v>56</v>
      </c>
      <c r="B31" s="91">
        <v>336</v>
      </c>
      <c r="C31" s="90"/>
      <c r="D31" s="10"/>
      <c r="E31" s="38"/>
      <c r="F31" s="17"/>
      <c r="G31" s="38"/>
      <c r="H31" s="109" t="s">
        <v>14</v>
      </c>
      <c r="I31" s="110"/>
      <c r="J31" s="111" t="s">
        <v>71</v>
      </c>
      <c r="K31" s="110"/>
      <c r="L31" s="113"/>
      <c r="M31" s="110"/>
      <c r="N31" s="116">
        <v>44.1</v>
      </c>
      <c r="O31" s="34"/>
      <c r="Q31" s="139"/>
      <c r="R31" s="61"/>
      <c r="S31" s="61"/>
      <c r="T31" s="61"/>
      <c r="U31" s="76"/>
      <c r="V31" s="76"/>
      <c r="W31" s="76"/>
      <c r="X31" s="10"/>
      <c r="Y31" s="10"/>
    </row>
    <row r="32" spans="1:25">
      <c r="A32" s="59" t="s">
        <v>57</v>
      </c>
      <c r="B32" s="60">
        <v>200</v>
      </c>
      <c r="C32" s="61"/>
      <c r="D32" s="120"/>
      <c r="E32" s="101"/>
      <c r="F32" s="38"/>
      <c r="G32" s="38"/>
      <c r="H32" s="58" t="s">
        <v>68</v>
      </c>
      <c r="I32" s="90"/>
      <c r="J32" s="90"/>
      <c r="K32" s="90"/>
      <c r="L32" s="114"/>
      <c r="M32" s="90"/>
      <c r="N32" s="117">
        <v>216.05</v>
      </c>
      <c r="O32" s="11"/>
      <c r="Q32" s="139"/>
      <c r="R32" s="10"/>
      <c r="S32" s="10"/>
      <c r="T32" s="39"/>
      <c r="U32" s="75"/>
      <c r="V32" s="75"/>
      <c r="W32" s="123"/>
      <c r="X32" s="10"/>
      <c r="Y32" s="10"/>
    </row>
    <row r="33" spans="1:25">
      <c r="A33" s="59" t="s">
        <v>82</v>
      </c>
      <c r="B33" s="75">
        <v>500</v>
      </c>
      <c r="C33" s="61"/>
      <c r="D33" s="61"/>
      <c r="E33" s="17"/>
      <c r="F33" s="17"/>
      <c r="G33" s="38"/>
      <c r="H33" s="58" t="s">
        <v>69</v>
      </c>
      <c r="I33" s="90"/>
      <c r="J33" s="90" t="s">
        <v>72</v>
      </c>
      <c r="K33" s="90"/>
      <c r="L33" s="114"/>
      <c r="M33" s="90"/>
      <c r="N33" s="117">
        <v>337.51</v>
      </c>
      <c r="O33" s="11"/>
      <c r="Q33" s="137"/>
      <c r="R33" s="61"/>
      <c r="S33" s="61"/>
      <c r="T33" s="61"/>
      <c r="U33" s="76"/>
      <c r="V33" s="76"/>
      <c r="W33" s="138"/>
      <c r="X33" s="10"/>
      <c r="Y33" s="10"/>
    </row>
    <row r="34" spans="1:25" ht="15.75" thickBot="1">
      <c r="A34" s="86" t="s">
        <v>83</v>
      </c>
      <c r="B34" s="121">
        <v>600</v>
      </c>
      <c r="C34" s="125">
        <f>SUM(B31:B34)</f>
        <v>1636</v>
      </c>
      <c r="D34" s="39"/>
      <c r="E34" s="12"/>
      <c r="F34" s="12"/>
      <c r="G34" s="38"/>
      <c r="H34" s="58" t="s">
        <v>70</v>
      </c>
      <c r="I34" s="90"/>
      <c r="J34" s="90" t="s">
        <v>73</v>
      </c>
      <c r="K34" s="90"/>
      <c r="L34" s="114"/>
      <c r="M34" s="90"/>
      <c r="N34" s="118">
        <v>117</v>
      </c>
      <c r="O34" s="11"/>
      <c r="Q34" s="140"/>
      <c r="R34" s="39"/>
      <c r="S34" s="39"/>
      <c r="T34" s="61"/>
      <c r="U34" s="76"/>
      <c r="V34" s="75"/>
      <c r="W34" s="138"/>
      <c r="X34" s="10"/>
      <c r="Y34" s="10"/>
    </row>
    <row r="35" spans="1:25">
      <c r="A35" s="129"/>
      <c r="B35" s="12"/>
      <c r="C35" s="103"/>
      <c r="D35" s="12"/>
      <c r="E35" s="12"/>
      <c r="F35" s="38"/>
      <c r="G35" s="38"/>
      <c r="H35" s="58" t="s">
        <v>74</v>
      </c>
      <c r="I35" s="90"/>
      <c r="J35" s="90"/>
      <c r="K35" s="90"/>
      <c r="L35" s="114"/>
      <c r="M35" s="90"/>
      <c r="N35" s="117">
        <v>714.66</v>
      </c>
      <c r="O35" s="11"/>
      <c r="Q35" s="141"/>
      <c r="R35" s="61"/>
      <c r="S35" s="61"/>
      <c r="T35" s="61"/>
      <c r="U35" s="138"/>
      <c r="V35" s="138"/>
      <c r="W35" s="138"/>
      <c r="X35" s="10"/>
      <c r="Y35" s="10"/>
    </row>
    <row r="36" spans="1:25" ht="15.75" thickBot="1">
      <c r="A36" s="129"/>
      <c r="B36" s="12"/>
      <c r="C36" s="123"/>
      <c r="D36" s="12"/>
      <c r="E36" s="10"/>
      <c r="F36" s="38"/>
      <c r="G36" s="38"/>
      <c r="H36" s="112" t="s">
        <v>78</v>
      </c>
      <c r="I36" s="71"/>
      <c r="J36" s="71"/>
      <c r="K36" s="71"/>
      <c r="L36" s="115"/>
      <c r="M36" s="71"/>
      <c r="N36" s="119">
        <f>+N30+N35</f>
        <v>11373.56</v>
      </c>
      <c r="O36" s="11"/>
      <c r="Q36" s="10"/>
      <c r="R36" s="10"/>
      <c r="S36" s="10"/>
      <c r="T36" s="10"/>
      <c r="U36" s="10"/>
      <c r="V36" s="10"/>
      <c r="W36" s="10"/>
      <c r="X36" s="10"/>
      <c r="Y36" s="10"/>
    </row>
    <row r="37" spans="1:25">
      <c r="A37" s="129"/>
      <c r="B37" s="12"/>
      <c r="C37" s="103"/>
      <c r="D37" s="12"/>
      <c r="E37" s="10"/>
      <c r="F37" s="38"/>
      <c r="G37" s="38"/>
      <c r="H37" s="10"/>
      <c r="I37" s="10"/>
      <c r="J37" s="10"/>
      <c r="K37" s="10"/>
      <c r="L37" s="10"/>
      <c r="M37" s="10"/>
      <c r="N37" s="10"/>
      <c r="O37" s="11"/>
      <c r="Q37" s="10"/>
      <c r="R37" s="10"/>
      <c r="S37" s="10"/>
      <c r="T37" s="10"/>
      <c r="U37" s="10"/>
      <c r="V37" s="10"/>
      <c r="W37" s="10"/>
      <c r="X37" s="10"/>
      <c r="Y37" s="10"/>
    </row>
    <row r="38" spans="1:25">
      <c r="A38" s="129"/>
      <c r="B38" s="12"/>
      <c r="C38" s="12"/>
      <c r="D38" s="12"/>
      <c r="E38" s="10"/>
      <c r="F38" s="38"/>
      <c r="G38" s="38"/>
      <c r="H38" s="10"/>
      <c r="I38" s="10"/>
      <c r="J38" s="10"/>
      <c r="K38" s="10"/>
      <c r="L38" s="10"/>
      <c r="M38" s="10"/>
      <c r="N38" s="10"/>
      <c r="O38" s="11"/>
      <c r="Q38" s="10"/>
      <c r="R38" s="10"/>
      <c r="S38" s="10"/>
      <c r="T38" s="10"/>
      <c r="U38" s="10"/>
      <c r="V38" s="10"/>
      <c r="W38" s="10"/>
      <c r="X38" s="10"/>
      <c r="Y38" s="10"/>
    </row>
    <row r="39" spans="1:25">
      <c r="A39" s="129"/>
      <c r="B39" s="12"/>
      <c r="C39" s="12"/>
      <c r="D39" s="12"/>
      <c r="E39" s="12"/>
      <c r="F39" s="38"/>
      <c r="G39" s="38"/>
      <c r="H39" s="10"/>
      <c r="I39" s="10"/>
      <c r="J39" s="10"/>
      <c r="K39" s="10"/>
      <c r="L39" s="10"/>
      <c r="M39" s="10"/>
      <c r="N39" s="17"/>
      <c r="O39" s="11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8.75">
      <c r="A40" s="131" t="s">
        <v>58</v>
      </c>
      <c r="B40" s="10"/>
      <c r="C40" s="10"/>
      <c r="D40" s="12"/>
      <c r="E40" s="12"/>
      <c r="F40" s="38"/>
      <c r="G40" s="38"/>
      <c r="H40" s="42"/>
      <c r="I40" s="10"/>
      <c r="J40" s="10"/>
      <c r="K40" s="10"/>
      <c r="L40" s="10"/>
      <c r="M40" s="10"/>
      <c r="N40" s="10"/>
      <c r="O40" s="11"/>
      <c r="Q40" s="10"/>
      <c r="R40" s="10"/>
      <c r="S40" s="10"/>
      <c r="T40" s="10"/>
      <c r="U40" s="10"/>
      <c r="V40" s="10"/>
      <c r="W40" s="10"/>
      <c r="X40" s="10"/>
      <c r="Y40" s="10"/>
    </row>
    <row r="41" spans="1:25">
      <c r="A41" s="132" t="s">
        <v>77</v>
      </c>
      <c r="B41" s="105"/>
      <c r="C41" s="105"/>
      <c r="D41" s="105"/>
      <c r="E41" s="105"/>
      <c r="F41" s="108">
        <f>+F14</f>
        <v>7112.72</v>
      </c>
      <c r="G41" s="38"/>
      <c r="H41" s="42" t="s">
        <v>65</v>
      </c>
      <c r="I41" s="42"/>
      <c r="J41" s="42"/>
      <c r="K41" s="42"/>
      <c r="L41" s="43"/>
      <c r="M41" s="43"/>
      <c r="N41" s="17"/>
      <c r="O41" s="11"/>
      <c r="Q41" s="10"/>
      <c r="R41" s="10"/>
      <c r="S41" s="10"/>
      <c r="T41" s="10"/>
      <c r="U41" s="10"/>
      <c r="V41" s="10"/>
      <c r="W41" s="10"/>
      <c r="X41" s="10"/>
      <c r="Y41" s="10"/>
    </row>
    <row r="42" spans="1:25">
      <c r="A42" s="133" t="s">
        <v>60</v>
      </c>
      <c r="B42" s="44"/>
      <c r="C42" s="44"/>
      <c r="D42" s="44"/>
      <c r="E42" s="44"/>
      <c r="F42" s="106">
        <f>+F24</f>
        <v>12276.34</v>
      </c>
      <c r="G42" s="38"/>
      <c r="H42" s="42" t="s">
        <v>59</v>
      </c>
      <c r="I42" s="10"/>
      <c r="J42" s="10"/>
      <c r="K42" s="10"/>
      <c r="L42" s="10"/>
      <c r="M42" s="10"/>
      <c r="N42" s="10"/>
      <c r="O42" s="11"/>
      <c r="Q42" s="10"/>
      <c r="R42" s="10"/>
      <c r="S42" s="10"/>
      <c r="T42" s="10"/>
      <c r="U42" s="10"/>
      <c r="V42" s="10"/>
      <c r="W42" s="10"/>
      <c r="X42" s="10"/>
      <c r="Y42" s="10"/>
    </row>
    <row r="43" spans="1:25">
      <c r="A43" s="134" t="s">
        <v>61</v>
      </c>
      <c r="B43" s="48"/>
      <c r="C43" s="49"/>
      <c r="D43" s="50"/>
      <c r="E43" s="49"/>
      <c r="F43" s="107">
        <f>+F24-N36</f>
        <v>902.78000000000065</v>
      </c>
      <c r="G43" s="38"/>
      <c r="H43" s="10"/>
      <c r="I43" s="10"/>
      <c r="J43" s="10"/>
      <c r="K43" s="10"/>
      <c r="L43" s="12"/>
      <c r="M43" s="10"/>
      <c r="N43" s="10"/>
      <c r="O43" s="11"/>
      <c r="Q43" s="10"/>
      <c r="R43" s="10"/>
      <c r="S43" s="10"/>
      <c r="T43" s="10"/>
      <c r="U43" s="10"/>
      <c r="V43" s="10"/>
      <c r="W43" s="10"/>
      <c r="X43" s="10"/>
      <c r="Y43" s="10"/>
    </row>
    <row r="44" spans="1:25">
      <c r="A44" s="135" t="s">
        <v>62</v>
      </c>
      <c r="B44" s="52"/>
      <c r="C44" s="52"/>
      <c r="D44" s="52"/>
      <c r="E44" s="53"/>
      <c r="F44" s="54">
        <f>+F26</f>
        <v>8015.5000000000018</v>
      </c>
      <c r="G44" s="10"/>
      <c r="H44" s="45" t="s">
        <v>79</v>
      </c>
      <c r="I44" s="46"/>
      <c r="J44" s="46"/>
      <c r="K44" s="47">
        <f>+N36</f>
        <v>11373.56</v>
      </c>
      <c r="L44" s="12"/>
      <c r="M44" s="17"/>
      <c r="N44" s="10"/>
      <c r="O44" s="11"/>
    </row>
    <row r="45" spans="1:25">
      <c r="A45" s="126"/>
      <c r="B45" s="10"/>
      <c r="C45" s="10"/>
      <c r="D45" s="10"/>
      <c r="E45" s="10"/>
      <c r="F45" s="17"/>
      <c r="G45" s="10"/>
      <c r="H45" s="51"/>
      <c r="I45" s="51"/>
      <c r="J45" s="51"/>
      <c r="K45" s="16"/>
      <c r="L45" s="12"/>
      <c r="M45" s="10"/>
      <c r="N45" s="10"/>
      <c r="O45" s="11"/>
    </row>
    <row r="46" spans="1:25">
      <c r="A46" s="126"/>
      <c r="B46" s="10"/>
      <c r="C46" s="10"/>
      <c r="D46" s="10"/>
      <c r="E46" s="10"/>
      <c r="F46" s="17"/>
      <c r="G46" s="10"/>
      <c r="H46" s="51"/>
      <c r="I46" s="51"/>
      <c r="J46" s="55"/>
      <c r="K46" s="56"/>
      <c r="L46" s="12"/>
      <c r="M46" s="10"/>
      <c r="N46" s="10"/>
      <c r="O46" s="11"/>
    </row>
    <row r="47" spans="1:25">
      <c r="A47" s="126"/>
      <c r="B47" s="10"/>
      <c r="C47" s="10"/>
      <c r="D47" s="10"/>
      <c r="E47" s="10"/>
      <c r="F47" s="17"/>
      <c r="G47" s="10"/>
      <c r="H47" s="51"/>
      <c r="I47" s="51"/>
      <c r="J47" s="51"/>
      <c r="K47" s="51"/>
      <c r="L47" s="51"/>
      <c r="M47" s="10"/>
      <c r="N47" s="12"/>
      <c r="O47" s="11"/>
    </row>
    <row r="48" spans="1:25" ht="18.75">
      <c r="A48" s="131"/>
      <c r="B48" s="10"/>
      <c r="C48" s="10"/>
      <c r="D48" s="10"/>
      <c r="E48" s="10"/>
      <c r="F48" s="17"/>
      <c r="G48" s="56"/>
      <c r="H48" s="51"/>
      <c r="I48" s="51"/>
      <c r="J48" s="51"/>
      <c r="K48" s="51"/>
      <c r="L48" s="51"/>
      <c r="M48" s="10"/>
      <c r="N48" s="10"/>
      <c r="O48" s="11"/>
    </row>
    <row r="49" spans="1:15" ht="18.75">
      <c r="A49" s="131"/>
      <c r="B49" s="10"/>
      <c r="C49" s="10"/>
      <c r="D49" s="10"/>
      <c r="E49" s="10"/>
      <c r="F49" s="17"/>
      <c r="G49" s="42"/>
      <c r="H49" s="51" t="s">
        <v>63</v>
      </c>
      <c r="I49" s="51"/>
      <c r="J49" s="51"/>
      <c r="K49" s="10"/>
      <c r="L49" s="10"/>
      <c r="M49" s="56"/>
      <c r="N49" s="10"/>
      <c r="O49" s="11"/>
    </row>
    <row r="50" spans="1:15">
      <c r="A50" s="126"/>
      <c r="B50" s="10"/>
      <c r="C50" s="10"/>
      <c r="D50" s="10"/>
      <c r="E50" s="120"/>
      <c r="F50" s="10"/>
      <c r="G50" s="51"/>
      <c r="H50" s="51" t="s">
        <v>64</v>
      </c>
      <c r="I50" s="51"/>
      <c r="J50" s="51"/>
      <c r="K50" s="10"/>
      <c r="L50" s="10"/>
      <c r="M50" s="16"/>
      <c r="N50" s="10"/>
      <c r="O50" s="11"/>
    </row>
    <row r="51" spans="1:15">
      <c r="A51" s="126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1"/>
    </row>
    <row r="52" spans="1:15" ht="15.75" thickBot="1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57"/>
    </row>
  </sheetData>
  <mergeCells count="3">
    <mergeCell ref="C7:K9"/>
    <mergeCell ref="A11:E11"/>
    <mergeCell ref="L11:N11"/>
  </mergeCells>
  <pageMargins left="0.70866141732283472" right="0.70866141732283472" top="0.74803149606299213" bottom="0.74803149606299213" header="0.31496062992125984" footer="0.31496062992125984"/>
  <pageSetup paperSize="9" scale="5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user</cp:lastModifiedBy>
  <cp:lastPrinted>2012-06-19T11:12:13Z</cp:lastPrinted>
  <dcterms:created xsi:type="dcterms:W3CDTF">2011-09-04T15:36:10Z</dcterms:created>
  <dcterms:modified xsi:type="dcterms:W3CDTF">2012-06-20T16:08:12Z</dcterms:modified>
</cp:coreProperties>
</file>